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caseykenan/Documents/ChatGPT/Resume Updater/outputs/01a053bc-9054-7550-84e0-a470fb1e407a/"/>
    </mc:Choice>
  </mc:AlternateContent>
  <xr:revisionPtr revIDLastSave="0" documentId="13_ncr:1_{5E678C1C-361E-794E-B0B3-D15A0E87CAE2}" xr6:coauthVersionLast="47" xr6:coauthVersionMax="47" xr10:uidLastSave="{00000000-0000-0000-0000-000000000000}"/>
  <bookViews>
    <workbookView xWindow="0" yWindow="740" windowWidth="29400" windowHeight="17340" xr2:uid="{00000000-000D-0000-FFFF-FFFF00000000}"/>
  </bookViews>
  <sheets>
    <sheet name="Parts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71" i="1"/>
  <c r="H70" i="1"/>
  <c r="H69" i="1"/>
  <c r="H68" i="1"/>
  <c r="H67" i="1"/>
  <c r="H52" i="1"/>
  <c r="H51" i="1"/>
  <c r="H50" i="1"/>
  <c r="H49" i="1"/>
  <c r="H45" i="1"/>
  <c r="H44" i="1"/>
  <c r="H43" i="1"/>
  <c r="H42" i="1"/>
  <c r="H41" i="1"/>
  <c r="H40" i="1"/>
  <c r="H39" i="1"/>
  <c r="H38" i="1"/>
  <c r="H32" i="1"/>
  <c r="H31" i="1"/>
  <c r="H30" i="1"/>
  <c r="H29" i="1"/>
  <c r="G28" i="1"/>
  <c r="H28" i="1" s="1"/>
  <c r="H24" i="1"/>
  <c r="H23" i="1"/>
  <c r="H22" i="1"/>
  <c r="H21" i="1"/>
  <c r="H20" i="1"/>
  <c r="H19" i="1"/>
  <c r="G18" i="1"/>
  <c r="H18" i="1" s="1"/>
  <c r="H14" i="1"/>
  <c r="H13" i="1"/>
  <c r="H12" i="1"/>
  <c r="H11" i="1"/>
  <c r="H72" i="1" l="1"/>
  <c r="H53" i="1"/>
  <c r="H46" i="1"/>
  <c r="H33" i="1"/>
  <c r="H25" i="1"/>
  <c r="H15" i="1"/>
  <c r="H35" i="1" l="1"/>
  <c r="H55" i="1" s="1"/>
</calcChain>
</file>

<file path=xl/sharedStrings.xml><?xml version="1.0" encoding="utf-8"?>
<sst xmlns="http://schemas.openxmlformats.org/spreadsheetml/2006/main" count="231" uniqueCount="163">
  <si>
    <t>ESP32 Irrigation Parts List</t>
  </si>
  <si>
    <t>Entered prices verified by Casey Kenan on September 12, 2026. Prices may change.</t>
  </si>
  <si>
    <t>Amber price cells are editable USD inputs. Blank means unknown, not free. Taxes and shipping are excluded.</t>
  </si>
  <si>
    <t>ESP32 pack cost is split across three systems. Sensor pack cost includes the spare. Search links are not verified product matches.</t>
  </si>
  <si>
    <t>Part name</t>
  </si>
  <si>
    <t>What it does</t>
  </si>
  <si>
    <t>Qty used</t>
  </si>
  <si>
    <t>Store</t>
  </si>
  <si>
    <t>Link</t>
  </si>
  <si>
    <t>Pack / unit price
USD</t>
  </si>
  <si>
    <t>Counted cost
USD</t>
  </si>
  <si>
    <t>Match, purchase basis and missing details</t>
  </si>
  <si>
    <t>Transmitter</t>
  </si>
  <si>
    <t>ESP32-WROOM-32 development board</t>
  </si>
  <si>
    <t>Reads the sensors, averages voltage and sends soil reports by ESP-NOW.</t>
  </si>
  <si>
    <t>Temu</t>
  </si>
  <si>
    <t>Provided three-pack</t>
  </si>
  <si>
    <t>Casey supplied this ESP32 three-pack link. Listing details were not independently accessible. Enter ONE three-pack price in G10; one third is allocated to each system.</t>
  </si>
  <si>
    <t>Capacitive soil-moisture sensors v1.2</t>
  </si>
  <si>
    <t>Two probes measure moisture-related analog voltage on GPIO32 and GPIO33.</t>
  </si>
  <si>
    <t>Casey supplied this three-piece soil-sensor listing. Two sensors used, one spare. Enter the full three-pack price. Listing specifications were not independently verified.</t>
  </si>
  <si>
    <t>USB power bank, advertised 5 V / 2 A, 5000 mAh</t>
  </si>
  <si>
    <t>Battery supply for the Transmitter between charging sessions.</t>
  </si>
  <si>
    <t>Provided product</t>
  </si>
  <si>
    <t>Casey’s supplied power-bank listing advertises 5 V / 2 A, 5000 mAh and dual outputs. Capacity was not independently verified. Confirm low-load operation during ESP32 deep sleep; the capacity label alone does not establish runtime.</t>
  </si>
  <si>
    <t>USB power cable / actual cut lead</t>
  </si>
  <si>
    <t>Carries 5 V and ground from the battery to the Transmitter.</t>
  </si>
  <si>
    <t>Provided cable</t>
  </si>
  <si>
    <t>Casey supplied this USB-A–Micro-USB cable link. The Transmitter’s actual build used a cut lead to VIN/GND; this is the diagram’s recommended cable. Do not count both as purchased.</t>
  </si>
  <si>
    <t>24 AWG stranded hookup wire / sensor leads</t>
  </si>
  <si>
    <t>Connects sensor power, shared ground, and the two analog signals.</t>
  </si>
  <si>
    <t>Amazon</t>
  </si>
  <si>
    <t>Provided wire kit</t>
  </si>
  <si>
    <t>Fermerry six-color wire listing supplied by Casey. He found the wire flexible/floppy, but recommends the colors to identify connections. Enter only the Transmitter share of a shared spool-kit cost. Avoid charging included sensor leads twice.</t>
  </si>
  <si>
    <t>Known costs only (USD)</t>
  </si>
  <si>
    <t>Receiver</t>
  </si>
  <si>
    <t>Makes the watering decision and switches GPIO21 to control the valve.</t>
  </si>
  <si>
    <t>Shared three-pack</t>
  </si>
  <si>
    <t>Second board from Casey’s supplied three-pack, shared with rows 10 and 28. G18 links to the pack price in G10; H18 counts one third.</t>
  </si>
  <si>
    <t>5 V / 2 A USB-A wall adapter</t>
  </si>
  <si>
    <t>Powers the wall-connected Receiver ESP32 through Micro-USB.</t>
  </si>
  <si>
    <t>Casey supplied this 5 V / 2 A ESP32 adapter link. Enter the price for this Receiver adapter only. Listing specifications were not independently verified.</t>
  </si>
  <si>
    <t>USB-A to Micro-USB cable</t>
  </si>
  <si>
    <t>Connects the Receiver wall adapter to the ESP32.</t>
  </si>
  <si>
    <t>Casey supplied this USB-A–Micro-USB cable link. Length and data-transfer capability were not independently verified. Confirm data capability if also using it for firmware uploads.</t>
  </si>
  <si>
    <t>XY dual-MOSFET switch module</t>
  </si>
  <si>
    <t>Switches the separate 12 V solenoid circuit using GPIO21 and ground.</t>
  </si>
  <si>
    <t>Casey supplied this XY MOSFET trigger-switch listing. One module is used for digital on/off solenoid control. Listing specifications and pack quantity were not independently verified; the previous candidate five-pack has been replaced.</t>
  </si>
  <si>
    <t>12 V DC normally closed brass solenoid</t>
  </si>
  <si>
    <t>Opens the water path when energized and closes when power is removed.</t>
  </si>
  <si>
    <t>Casey supplied this normally closed 12 V DC solenoid link and identifies ½-in NPT female ports. Listing inaccessible for independent verification. Confirm coil current and duty rating for a two-hour run.</t>
  </si>
  <si>
    <t>100–240 V AC to 12 V DC / 5 A power adapter</t>
  </si>
  <si>
    <t>Supplies the solenoid via the MOSFET DC+ and DC− terminals.</t>
  </si>
  <si>
    <t>Casey supplied the link and 100–240 V AC input / 12 V DC, 5 A output rating. Output polarity still needs to be checked before wiring.
For the pictured connection, unplug the adapter from mains before cutting off ONLY its low-voltage output barrel connector and stripping the two inner wires. Verify polarity with a multimeter; color alone is not reliable. Connect positive (red, if verified positive) to XY MOSFET DC+ and negative to DC−, as shown in the Receiver diagram—not OUT+/OUT−. Keep power disconnected while wiring. Insulate exposed conductors and provide strain relief. Never cut the mains lead or open the adapter. Confirm the valve’s current requirement.</t>
  </si>
  <si>
    <t>24 AWG stranded hookup wire, Receiver</t>
  </si>
  <si>
    <t>Carries the GPIO21 signal, common ground and low-voltage valve power.</t>
  </si>
  <si>
    <t>Same Fermerry color-wire kit. Colors help trace signal and ground connections. Enter only the Receiver share of the kit cost. Verify gauge and length against actual valve current; a 5 A adapter rating does not make 24 AWG suitable for 5 A.</t>
  </si>
  <si>
    <t>Ethernet</t>
  </si>
  <si>
    <t>Provides time synchronization and queues Receiver events for email.</t>
  </si>
  <si>
    <t>Third board from Casey’s supplied three-pack, shared with rows 10 and 18. G28 links to the pack price in G10; H28 counts one third.</t>
  </si>
  <si>
    <t>W5500 Lite SPI Ethernet module</t>
  </si>
  <si>
    <t>Adds wired Ethernet for network time and email service access.</t>
  </si>
  <si>
    <t>Search Amazon</t>
  </si>
  <si>
    <t>Find the pictured Lite board with side pads. Other W5500 boards have different headers/power inputs. Exact Amazon product match remains unconfirmed; the entered price was verified by Casey on September 12, 2026.</t>
  </si>
  <si>
    <t>Powers the Ethernet ESP32 continuously through Micro-USB.</t>
  </si>
  <si>
    <t>Same adapter listing as the Receiver; a second unit powers the Ethernet board. Enter its per-unit price. Do not enter a two-pack purchase total on both rows.</t>
  </si>
  <si>
    <t>Connects the Ethernet wall adapter to the ESP32.</t>
  </si>
  <si>
    <t>Same supplied USB-A–Micro-USB cable listing as the Receiver. Count this Ethernet cable separately only if purchased separately; avoid duplicating a shared pack cost.</t>
  </si>
  <si>
    <t>24 AWG stranded hookup wire, Ethernet</t>
  </si>
  <si>
    <t>Six connections: CS, MOSI, MISO, SCLK, 3V3 and GND.</t>
  </si>
  <si>
    <t>Same Fermerry six-color wire kit, used for SPI and power/ground connections. Flexible wire benefits from support at connections. Enter only the Ethernet share; do not enter the full shared kit price on all three system rows.</t>
  </si>
  <si>
    <t>Known electronics costs (USD)</t>
  </si>
  <si>
    <t>Electronics subtotal only. Blank prices excluded; entered prices verified September 12, 2026.</t>
  </si>
  <si>
    <t>Irrigation Parts</t>
  </si>
  <si>
    <t>Parts and build observations supplied by Casey. Blank entries indicate missing prices or quantities.</t>
  </si>
  <si>
    <t>Garden-hose quick-connect coupling, ¾-in GHT</t>
  </si>
  <si>
    <t>Allows the garden hose to detach from the solenoid without turning the valve or winding its wires around the hose.</t>
  </si>
  <si>
    <t>Casey’s supplied link and description. Push/pull coupling with male/female GHT connections. Listing specifications were not independently verified. Confirm the selected fitting size.</t>
  </si>
  <si>
    <t>½-in main-line irrigation kit</t>
  </si>
  <si>
    <t>Main supply tubing, end stoppers and ½-in to ¼-in branch connectors.</t>
  </si>
  <si>
    <t>Contents reported by Casey. Length and component counts not supplied. Enter the total kit purchase cost once; do not charge its included fittings separately.</t>
  </si>
  <si>
    <t>¼-in tubing and sprinkler kit</t>
  </si>
  <si>
    <t>Branch tubing, orange/red sprinkler ends and ¼-in splitters distribute water through the beds.</t>
  </si>
  <si>
    <t>Casey supplied this public link for the ¼-in tubing/sprinkler kit. He found the orange tips covered more distance than the red tips in his setup. Listing contents, length and quantity were not independently verified. Count the kit cost once.</t>
  </si>
  <si>
    <t>Extra orange sprinkler ends</t>
  </si>
  <si>
    <t>Optional additional outlets when the sprinkler kit does not provide enough coverage points.</t>
  </si>
  <si>
    <t>Optional extras identified by Casey. Quantity used/purchased is unknown. The entered price was verified by Casey on September 12, 2026. Avoid counting the orange ends already included in the kit.</t>
  </si>
  <si>
    <t>½-in NPT male-to-male brass nipple</t>
  </si>
  <si>
    <t>Makes the solenoid’s female outlet connection male so it can connect to the irrigation inlet fitting.</t>
  </si>
  <si>
    <t>Casey reports ½-in NPT female ports on both valve ends. On the outlet, this male nipple joins the valve to the Rain Bird female pipe-thread adapter listed below. Use compatible thread sealant on NPT joints.</t>
  </si>
  <si>
    <t>½-in NPT male to ¾-in GHT female adapter</t>
  </si>
  <si>
    <t>Connects the solenoid inlet to the garden-hose quick-connect assembly.</t>
  </si>
  <si>
    <t>Listing title confirms ¾-in GHT female × ½-in NPT male. NPT end threads into the solenoid; GHT end mates with the quick-connect. NPT and GHT are different thread standards.</t>
  </si>
  <si>
    <t>PTFE plumbing thread-seal tape</t>
  </si>
  <si>
    <t>Seals compatible tapered pipe-thread joints at the solenoid fittings.</t>
  </si>
  <si>
    <t>Reference</t>
  </si>
  <si>
    <t>Manufacturer guide</t>
  </si>
  <si>
    <t>Brand/roll size used not supplied. Oatey is a product reference, not a confirmed purchase. Follow fitting instructions. NPT joints use suitable thread sealant; garden-hose joints seal with washers.</t>
  </si>
  <si>
    <t>Rain Bird EAFPT-1SX, ½-in female pipe thread to ½-in drip tubing adapter</t>
  </si>
  <si>
    <t>Connects the solenoid outlet’s ½-in NPT male nipple to the ½-in irrigation main line.</t>
  </si>
  <si>
    <t>Home Depot</t>
  </si>
  <si>
    <t>Casey’s irrigation connector. Model and female pipe-thread connection confirmed on Home Depot. The entered $5.37 price was verified by Casey on September 12, 2026; store prices may vary. Price verification does not establish the amount originally paid.</t>
  </si>
  <si>
    <t>Shared enclosures &amp; accessories</t>
  </si>
  <si>
    <t>Count shared purchases once. For multiple units or packs, enter the combined purchase cost in column G.</t>
  </si>
  <si>
    <t>Otdorpatio circuit enclosure</t>
  </si>
  <si>
    <t>Houses and protects the outdoor circuit assemblies.</t>
  </si>
  <si>
    <t>Casey reports successful outdoor testing and four hole-blocking plugs per box. Box count is unconfirmed. Enter the total purchased-box cost once here. Field testing does not establish a waterproof rating after modifications.</t>
  </si>
  <si>
    <t>Gorilla Waterproofing Tape, black</t>
  </si>
  <si>
    <t>Supplemental exterior patching/sealing where compatible with the enclosure material.</t>
  </si>
  <si>
    <t>Gorilla product</t>
  </si>
  <si>
    <t>Requested tape reference, not confirmed as the exact product used. Use correctly sized, rated plugs/glands for unused openings. Tape or glue is not a verified permanent substitute or proof of enclosure waterproofness.</t>
  </si>
  <si>
    <t>DIQMIAQ extension-cord connection cover</t>
  </si>
  <si>
    <t>Protects the plug connection when an outdoor extension cord is needed.</t>
  </si>
  <si>
    <t>Casey reports successful testing. Public listing identifies an outdoor connection cover. Confirm cord fit and manufacturer limits. Do not assume the assembled connection is submersible.</t>
  </si>
  <si>
    <t>Outdoor-rated extension cord, if needed</t>
  </si>
  <si>
    <t>Brings power from a suitable outlet to the wall-powered equipment.</t>
  </si>
  <si>
    <t>Existing</t>
  </si>
  <si>
    <t>Item not specified</t>
  </si>
  <si>
    <t>A household-owned cord is usable only if marked for outdoor use, undamaged and adequately rated. Use GFCI protection. Do not treat an existing cord as a free purchase unless its actual cost treatment is confirmed.</t>
  </si>
  <si>
    <t>Known project costs (USD)</t>
  </si>
  <si>
    <t>Partial total only. Blank prices are excluded, not treated as free items. Include optional accessories only if actually purchased.</t>
  </si>
  <si>
    <t>Installation notes</t>
  </si>
  <si>
    <t>Hose-side connection</t>
  </si>
  <si>
    <t>Garden hose → quick-connect pair → ¾-in GHT female / ½-in NPT male adapter → solenoid inlet.</t>
  </si>
  <si>
    <t>Casey’s assembly description</t>
  </si>
  <si>
    <t>Tubing-side connection</t>
  </si>
  <si>
    <t>Solenoid outlet → ½-in NPT male nipple → Rain Bird EAFPT-1SX female pipe-thread adapter → ½-in main line → ¼-in branches.</t>
  </si>
  <si>
    <t>Thread sealing</t>
  </si>
  <si>
    <t>Use compatible thread sealant on NPT pipe joints. GHT hose joints seal with a washer, not tape. Do not force different thread types together.</t>
  </si>
  <si>
    <t>DIG thread-sealing guide</t>
  </si>
  <si>
    <t>Enclosure openings</t>
  </si>
  <si>
    <t>Use matching blanking plugs and cable glands. Added tape/glue does not establish an IP rating. Inspect seals after opening or modifying a box.</t>
  </si>
  <si>
    <t>Tape compatibility and use</t>
  </si>
  <si>
    <t>Outdoor power</t>
  </si>
  <si>
    <t>Use an outdoor-rated, undamaged extension cord and GFCI-protected outlet. Keep connections away from standing water and follow the cover’s limits.</t>
  </si>
  <si>
    <t>CPSC extension-cord safety</t>
  </si>
  <si>
    <t>Additional Tools / Potential Parts for Circuitry Building</t>
  </si>
  <si>
    <t>Tools and additional build parts. Perfboards were used in the build; this section’s costs are separate from H55.</t>
  </si>
  <si>
    <t>Part / tool</t>
  </si>
  <si>
    <t>Qty</t>
  </si>
  <si>
    <t>Use, purchase basis and missing details</t>
  </si>
  <si>
    <t>15-position female PCB socket headers</t>
  </si>
  <si>
    <t>Sockets let the ESP32 plug into the perfboard and be removed for servicing or convenient access.</t>
  </si>
  <si>
    <t>Casey’s suggested removable mounting method. A 30-pin board uses two 15-position strips. Verify header pitch, row spacing and pin fit before soldering. Pack size is unverified. Removal is optional; accessible USB can allow in-place programming.</t>
  </si>
  <si>
    <t>Multi-gauge wire cutter / stripper</t>
  </si>
  <si>
    <t>Cuts wire to length and strips insulation before soldering.</t>
  </si>
  <si>
    <t>Recommended by Casey for wire preparation. Select the stripping opening that matches the conductor gauge, including 24 AWG where used. Exact model range and quantity were not independently verified.</t>
  </si>
  <si>
    <t>YIHUA 926 III soldering station kit</t>
  </si>
  <si>
    <t>Solders circuit connections; interchangeable tips suit different joints, while helping hands hold the board.</t>
  </si>
  <si>
    <t>Listing identifies a 60 W station, two helping hands, six extra tips, solder, solder sucker and tweezers. Casey values the tip options, board holding and solder-removal tools. Confirm selected bundle contents. Avoid counting included tools twice.</t>
  </si>
  <si>
    <t>Kaisi soldering-iron tip cleaning wool</t>
  </si>
  <si>
    <t>Removes excess solder and residue from the iron tip during soldering.</t>
  </si>
  <si>
    <t>Casey supplied this cleaning-wool link. Product material and bundle contents were not independently verified. Check whether equivalent tip-cleaning accessories are already included in the station kit.</t>
  </si>
  <si>
    <t>BOJACK assorted double-sided perfboards</t>
  </si>
  <si>
    <t>Provide a solderable base for mounting components, socket headers and circuit wiring. Different sizes accommodate different layouts.</t>
  </si>
  <si>
    <t>Used by Casey. Listing describes 40 boards in six sizes: 2 × 8, 3 × 7, 4 × 6, 5 × 7, 6 × 8 and 7 × 9 cm. Actual board count used is not supplied. Enter the pack cost once, not once per circuit.</t>
  </si>
  <si>
    <t>Known additional costs (USD)</t>
  </si>
  <si>
    <t>Separate from H55. Includes tools and additional build parts; not every item here is confirmed purchased.</t>
  </si>
  <si>
    <t>Soldering learning resource</t>
  </si>
  <si>
    <t>Tinning the soldering-iron tip</t>
  </si>
  <si>
    <t>Casey initially struggled with tinning the iron. He found this video especially helpful and prefers the method it demonstrates. He also recommends watching a basic how-to-solder tutorial before starting.</t>
  </si>
  <si>
    <t>Watch video</t>
  </si>
  <si>
    <t>Personal learning experience supplied by Casey. The linked video’s title and content could not be independently retrieved.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</si>
</sst>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font>
      <sz val="11"/>
      <name val="Carlito"/>
    </font>
    <font>
      <sz val="11"/>
      <color rgb="FF243746"/>
      <name val="Arial"/>
      <family val="2"/>
    </font>
    <font>
      <b/>
      <sz val="17"/>
      <color rgb="FF173D61"/>
      <name val="Arial"/>
      <family val="2"/>
    </font>
    <font>
      <sz val="11"/>
      <color rgb="FF5E6670"/>
      <name val="Arial"/>
      <family val="2"/>
    </font>
    <font>
      <b/>
      <sz val="11"/>
      <color rgb="FFFFFFFF"/>
      <name val="Arial"/>
      <family val="2"/>
    </font>
    <font>
      <b/>
      <sz val="11"/>
      <color rgb="FF173D61"/>
      <name val="Arial"/>
      <family val="2"/>
    </font>
    <font>
      <sz val="11"/>
      <color rgb="FF1461A0"/>
      <name val="Arial"/>
      <family val="2"/>
    </font>
    <font>
      <b/>
      <sz val="11"/>
      <color rgb="FF243746"/>
      <name val="Arial"/>
      <family val="2"/>
    </font>
    <font>
      <i/>
      <sz val="11"/>
      <color rgb="FF5E6670"/>
      <name val="Arial"/>
      <family val="2"/>
    </font>
    <font>
      <sz val="11"/>
      <color rgb="FF93661B"/>
      <name val="Arial"/>
      <family val="2"/>
    </font>
  </fonts>
  <fills count="16">
    <fill>
      <patternFill patternType="none"/>
    </fill>
    <fill>
      <patternFill patternType="gray125"/>
    </fill>
    <fill>
      <patternFill patternType="solid">
        <fgColor rgb="FF173D61"/>
      </patternFill>
    </fill>
    <fill>
      <patternFill patternType="solid">
        <fgColor rgb="FFFFF0C2"/>
      </patternFill>
    </fill>
    <fill>
      <patternFill patternType="solid">
        <fgColor rgb="FFF2F6FA"/>
      </patternFill>
    </fill>
    <fill>
      <patternFill patternType="solid">
        <fgColor rgb="FFE7EEF5"/>
      </patternFill>
    </fill>
    <fill>
      <patternFill patternType="solid">
        <fgColor rgb="FFDDEAF5"/>
      </patternFill>
    </fill>
    <fill>
      <patternFill patternType="solid">
        <fgColor rgb="FFF2F6FA"/>
      </patternFill>
    </fill>
    <fill>
      <patternFill patternType="solid">
        <fgColor rgb="FFFFF0C2"/>
      </patternFill>
    </fill>
    <fill>
      <patternFill patternType="solid">
        <fgColor rgb="FFDDEAF5"/>
      </patternFill>
    </fill>
    <fill>
      <patternFill patternType="solid">
        <fgColor rgb="FFFFF0C2"/>
      </patternFill>
    </fill>
    <fill>
      <patternFill patternType="solid">
        <fgColor rgb="FFDDEAF5"/>
      </patternFill>
    </fill>
    <fill>
      <patternFill patternType="solid">
        <fgColor rgb="FF173D61"/>
      </patternFill>
    </fill>
    <fill>
      <patternFill patternType="solid">
        <fgColor rgb="FFFFF0C2"/>
      </patternFill>
    </fill>
    <fill>
      <patternFill patternType="solid">
        <fgColor rgb="FFF2F6FA"/>
      </patternFill>
    </fill>
    <fill>
      <patternFill patternType="solid">
        <fgColor rgb="FFFFF0C2"/>
      </patternFill>
    </fill>
  </fills>
  <borders count="3">
    <border>
      <left/>
      <right/>
      <top/>
      <bottom/>
      <diagonal/>
    </border>
    <border>
      <left/>
      <right/>
      <top/>
      <bottom style="thin">
        <color rgb="FF5E829E"/>
      </bottom>
      <diagonal/>
    </border>
    <border>
      <left/>
      <right/>
      <top style="thin">
        <color rgb="FFA9BDCD"/>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vertical="center"/>
    </xf>
    <xf numFmtId="0" fontId="2" fillId="0" borderId="0" xfId="0" applyFont="1" applyAlignment="1">
      <alignment vertical="center"/>
    </xf>
    <xf numFmtId="0" fontId="1" fillId="0" borderId="1" xfId="0" applyFont="1" applyBorder="1" applyAlignment="1">
      <alignment vertical="center"/>
    </xf>
    <xf numFmtId="0" fontId="3" fillId="0" borderId="0" xfId="0" applyFont="1" applyAlignment="1">
      <alignment vertical="center"/>
    </xf>
    <xf numFmtId="0" fontId="4" fillId="2"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vertical="center" wrapText="1"/>
    </xf>
    <xf numFmtId="0" fontId="6" fillId="0" borderId="0" xfId="0" applyFont="1" applyAlignment="1">
      <alignment vertical="center" wrapText="1"/>
    </xf>
    <xf numFmtId="0" fontId="1" fillId="0" borderId="0" xfId="0" applyFont="1" applyAlignment="1">
      <alignment horizontal="center" vertical="center"/>
    </xf>
    <xf numFmtId="164" fontId="1" fillId="3" borderId="0" xfId="0" applyNumberFormat="1" applyFont="1" applyFill="1" applyAlignment="1">
      <alignment horizontal="right" vertical="center" wrapText="1"/>
    </xf>
    <xf numFmtId="164" fontId="1" fillId="0" borderId="0" xfId="0" applyNumberFormat="1" applyFont="1" applyAlignment="1">
      <alignment horizontal="right" vertical="center" wrapText="1"/>
    </xf>
    <xf numFmtId="0" fontId="1" fillId="4" borderId="0" xfId="0" applyFont="1" applyFill="1" applyAlignment="1">
      <alignment vertical="center" wrapText="1"/>
    </xf>
    <xf numFmtId="0" fontId="1" fillId="4" borderId="0" xfId="0" applyFont="1" applyFill="1" applyAlignment="1">
      <alignment horizontal="center" vertical="center"/>
    </xf>
    <xf numFmtId="0" fontId="6" fillId="4" borderId="0" xfId="0" applyFont="1" applyFill="1" applyAlignment="1">
      <alignment vertical="center" wrapText="1"/>
    </xf>
    <xf numFmtId="164" fontId="1" fillId="5" borderId="0" xfId="0" applyNumberFormat="1" applyFont="1" applyFill="1" applyAlignment="1">
      <alignment horizontal="right" vertical="center" wrapText="1"/>
    </xf>
    <xf numFmtId="0" fontId="5" fillId="6" borderId="0" xfId="0" applyFont="1" applyFill="1" applyAlignment="1">
      <alignment vertical="center"/>
    </xf>
    <xf numFmtId="0" fontId="7" fillId="0" borderId="2" xfId="0" applyFont="1" applyBorder="1" applyAlignment="1">
      <alignment vertical="center"/>
    </xf>
    <xf numFmtId="164" fontId="7" fillId="0" borderId="2" xfId="0" applyNumberFormat="1" applyFont="1" applyBorder="1" applyAlignment="1">
      <alignment vertical="center"/>
    </xf>
    <xf numFmtId="164" fontId="5" fillId="0" borderId="0" xfId="0" applyNumberFormat="1" applyFont="1" applyAlignment="1">
      <alignment vertical="center"/>
    </xf>
    <xf numFmtId="0" fontId="8" fillId="0" borderId="0" xfId="0" applyFont="1" applyAlignment="1">
      <alignment vertical="center"/>
    </xf>
    <xf numFmtId="0" fontId="1" fillId="7" borderId="0" xfId="0" applyFont="1" applyFill="1" applyAlignment="1">
      <alignment vertical="center" wrapText="1"/>
    </xf>
    <xf numFmtId="0" fontId="1" fillId="7" borderId="0" xfId="0" applyFont="1" applyFill="1" applyAlignment="1">
      <alignment horizontal="center" vertical="center"/>
    </xf>
    <xf numFmtId="164" fontId="1" fillId="8" borderId="0" xfId="0" applyNumberFormat="1" applyFont="1" applyFill="1" applyAlignment="1">
      <alignment horizontal="right" vertical="center" wrapText="1"/>
    </xf>
    <xf numFmtId="0" fontId="6" fillId="7" borderId="0" xfId="0" applyFont="1" applyFill="1" applyAlignment="1">
      <alignment vertical="center" wrapText="1"/>
    </xf>
    <xf numFmtId="0" fontId="9" fillId="7" borderId="0" xfId="0" applyFont="1" applyFill="1" applyAlignment="1">
      <alignment vertical="center" wrapText="1"/>
    </xf>
    <xf numFmtId="0" fontId="5" fillId="9" borderId="0" xfId="0" applyFont="1" applyFill="1" applyAlignment="1">
      <alignment vertical="center"/>
    </xf>
    <xf numFmtId="0" fontId="5" fillId="9" borderId="0" xfId="0" applyFont="1" applyFill="1"/>
    <xf numFmtId="164" fontId="1" fillId="10" borderId="0" xfId="0" applyNumberFormat="1" applyFont="1" applyFill="1" applyAlignment="1">
      <alignment horizontal="right" vertical="center" wrapText="1"/>
    </xf>
    <xf numFmtId="0" fontId="5" fillId="11" borderId="0" xfId="0" applyFont="1" applyFill="1" applyAlignment="1">
      <alignment vertical="center"/>
    </xf>
    <xf numFmtId="0" fontId="4" fillId="12" borderId="0" xfId="0" applyFont="1" applyFill="1" applyAlignment="1">
      <alignment horizontal="center" vertical="center" wrapText="1"/>
    </xf>
    <xf numFmtId="164" fontId="1" fillId="13" borderId="0" xfId="0" applyNumberFormat="1" applyFont="1" applyFill="1" applyAlignment="1">
      <alignment horizontal="right" vertical="center" wrapText="1"/>
    </xf>
    <xf numFmtId="0" fontId="1" fillId="14" borderId="0" xfId="0" applyFont="1" applyFill="1" applyAlignment="1">
      <alignment vertical="center" wrapText="1"/>
    </xf>
    <xf numFmtId="0" fontId="1" fillId="14" borderId="0" xfId="0" applyFont="1" applyFill="1" applyAlignment="1">
      <alignment horizontal="center" vertical="center"/>
    </xf>
    <xf numFmtId="0" fontId="6" fillId="14" borderId="0" xfId="0" applyFont="1" applyFill="1" applyAlignment="1">
      <alignment vertical="center" wrapText="1"/>
    </xf>
    <xf numFmtId="164" fontId="1" fillId="15" borderId="0" xfId="0" applyNumberFormat="1" applyFont="1" applyFill="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psc.gov/Newsroom/News-Releases/1990/Limit-Extension-Cords-To-Reduce-Risk-Of-Fire" TargetMode="External"/><Relationship Id="rId18" Type="http://schemas.openxmlformats.org/officeDocument/2006/relationships/hyperlink" Target="https://www.temu.com/goods.html?goods_id=605905949156875&amp;sku_id=99808731727679" TargetMode="External"/><Relationship Id="rId26" Type="http://schemas.openxmlformats.org/officeDocument/2006/relationships/hyperlink" Target="https://www.temu.com/12v-5-to--power-adapter-100-240v-input-to-12v-5a-output-5-5x2-1mm-plug-compatible-with-switches-routers--converter-us-plug--g-601099705172079.html" TargetMode="External"/><Relationship Id="rId21" Type="http://schemas.openxmlformats.org/officeDocument/2006/relationships/hyperlink" Target="https://www.temu.com/goods.html?goods_id=601099521868089&amp;sku_id=17592239117238" TargetMode="External"/><Relationship Id="rId34" Type="http://schemas.openxmlformats.org/officeDocument/2006/relationships/hyperlink" Target="https://www.amazon.com/dp/B082F1WKP9" TargetMode="External"/><Relationship Id="rId7" Type="http://schemas.openxmlformats.org/officeDocument/2006/relationships/hyperlink" Target="https://www.oatey.com/products/P_038753314303/oatey-ptfe-white-general-purpose-thread-seal-tape" TargetMode="External"/><Relationship Id="rId12" Type="http://schemas.openxmlformats.org/officeDocument/2006/relationships/hyperlink" Target="https://gorillatough.com/product/gorilla-waterproofing-tape-black" TargetMode="External"/><Relationship Id="rId17" Type="http://schemas.openxmlformats.org/officeDocument/2006/relationships/hyperlink" Target="https://www.temu.com/goods.html?goods_id=601103015471044&amp;sku_id=17607543761337" TargetMode="External"/><Relationship Id="rId25" Type="http://schemas.openxmlformats.org/officeDocument/2006/relationships/hyperlink" Target="https://www.amazon.com/dp/B0C77MNG8C" TargetMode="External"/><Relationship Id="rId33" Type="http://schemas.openxmlformats.org/officeDocument/2006/relationships/hyperlink" Target="https://www.amazon.com/dp/B005JVJDIA" TargetMode="External"/><Relationship Id="rId2" Type="http://schemas.openxmlformats.org/officeDocument/2006/relationships/hyperlink" Target="https://www.temu.com/goods.html?goods_id=605702609330400&amp;sku_id=90961367559113" TargetMode="External"/><Relationship Id="rId16" Type="http://schemas.openxmlformats.org/officeDocument/2006/relationships/hyperlink" Target="https://www.temu.com/goods.html?goods_id=606223105678304&amp;sku_id=88327747327650" TargetMode="External"/><Relationship Id="rId20" Type="http://schemas.openxmlformats.org/officeDocument/2006/relationships/hyperlink" Target="https://www.temu.com/goods.html?goods_id=601099521868089&amp;sku_id=17592239117238" TargetMode="External"/><Relationship Id="rId29" Type="http://schemas.openxmlformats.org/officeDocument/2006/relationships/hyperlink" Target="https://www.amazon.com/dp/B089D13Y1N" TargetMode="External"/><Relationship Id="rId1" Type="http://schemas.openxmlformats.org/officeDocument/2006/relationships/hyperlink" Target="https://www.amazon.com/s?k=W5500%20Lite%203.3V%20Ethernet%20module" TargetMode="External"/><Relationship Id="rId6" Type="http://schemas.openxmlformats.org/officeDocument/2006/relationships/hyperlink" Target="https://www.amazon.com/dp/B08GJNMN2G" TargetMode="External"/><Relationship Id="rId11" Type="http://schemas.openxmlformats.org/officeDocument/2006/relationships/hyperlink" Target="https://www.digcorp.com/teflon-tape-tips/" TargetMode="External"/><Relationship Id="rId24" Type="http://schemas.openxmlformats.org/officeDocument/2006/relationships/hyperlink" Target="https://www.homedepot.com/p/Rain-Bird-1-2-in-Female-Pipe-Thread-x-Drip-Tubing-Adapter-EAFPT-1SX/206618082" TargetMode="External"/><Relationship Id="rId32" Type="http://schemas.openxmlformats.org/officeDocument/2006/relationships/hyperlink" Target="https://www.amazon.com/dp/B0CTKFTZ5X" TargetMode="External"/><Relationship Id="rId37" Type="http://schemas.openxmlformats.org/officeDocument/2006/relationships/hyperlink" Target="https://www.amazon.com/dp/B091PZQ4W7" TargetMode="External"/><Relationship Id="rId5" Type="http://schemas.openxmlformats.org/officeDocument/2006/relationships/hyperlink" Target="https://www.amazon.com/dp/B0FBX1K1NG" TargetMode="External"/><Relationship Id="rId15" Type="http://schemas.openxmlformats.org/officeDocument/2006/relationships/hyperlink" Target="https://www.temu.com/goods.html?goods_id=606223105678304&amp;sku_id=88327747327650" TargetMode="External"/><Relationship Id="rId23" Type="http://schemas.openxmlformats.org/officeDocument/2006/relationships/hyperlink" Target="https://www.amazon.com/dp/B0FC2Q7GW5" TargetMode="External"/><Relationship Id="rId28" Type="http://schemas.openxmlformats.org/officeDocument/2006/relationships/hyperlink" Target="https://www.temu.com/30m-automatic-micro-drip-irrigation-system-garden-irrigation-spray-self-watering-kits-and-20m-garden-tie-wire-with-adjustable-dripper-drip-irrigation-automatic-garden-watering-system-g-601100348552630.html" TargetMode="External"/><Relationship Id="rId36" Type="http://schemas.openxmlformats.org/officeDocument/2006/relationships/hyperlink" Target="https://www.youtube.com/watch?v=41szGGf5G9s" TargetMode="External"/><Relationship Id="rId10" Type="http://schemas.openxmlformats.org/officeDocument/2006/relationships/hyperlink" Target="https://www.amazon.com/dp/B0FRLJRLR2" TargetMode="External"/><Relationship Id="rId19" Type="http://schemas.openxmlformats.org/officeDocument/2006/relationships/hyperlink" Target="https://www.temu.com/goods.html?goods_id=605905949156875&amp;sku_id=99808731727679" TargetMode="External"/><Relationship Id="rId31" Type="http://schemas.openxmlformats.org/officeDocument/2006/relationships/hyperlink" Target="https://www.amazon.com/dp/B089D13Y1N" TargetMode="External"/><Relationship Id="rId4" Type="http://schemas.openxmlformats.org/officeDocument/2006/relationships/hyperlink" Target="https://www.temu.com/goods.html?goods_id=606022785706395&amp;sku_id=101298145887806" TargetMode="External"/><Relationship Id="rId9" Type="http://schemas.openxmlformats.org/officeDocument/2006/relationships/hyperlink" Target="https://gorillatough.com/product/gorilla-waterproofing-tape-black" TargetMode="External"/><Relationship Id="rId14" Type="http://schemas.openxmlformats.org/officeDocument/2006/relationships/hyperlink" Target="https://www.temu.com/goods.html?goods_id=606223105678304&amp;sku_id=88327747327650" TargetMode="External"/><Relationship Id="rId22" Type="http://schemas.openxmlformats.org/officeDocument/2006/relationships/hyperlink" Target="https://www.temu.com/goods.html?goods_id=601099521868089&amp;sku_id=17592239117238" TargetMode="External"/><Relationship Id="rId27" Type="http://schemas.openxmlformats.org/officeDocument/2006/relationships/hyperlink" Target="https://www.temu.com/5v-2a-battery-pack-for-heated-jackets-heated-vest-power-bank-5000mah-portable-charger-battery-pack-with-dual-outputs-size-as-credit-card-compatible-for-smartphones-tablets-heated-clothes-and-more-g-601101308302203.html" TargetMode="External"/><Relationship Id="rId30" Type="http://schemas.openxmlformats.org/officeDocument/2006/relationships/hyperlink" Target="https://www.amazon.com/dp/B089D13Y1N" TargetMode="External"/><Relationship Id="rId35" Type="http://schemas.openxmlformats.org/officeDocument/2006/relationships/hyperlink" Target="https://www.amazon.com/dp/B0D72WVCQG" TargetMode="External"/><Relationship Id="rId8" Type="http://schemas.openxmlformats.org/officeDocument/2006/relationships/hyperlink" Target="https://www.amazon.com/dp/B0DXZ9BNSW" TargetMode="External"/><Relationship Id="rId3" Type="http://schemas.openxmlformats.org/officeDocument/2006/relationships/hyperlink" Target="https://www.temu.com/goods.html?goods_id=606571987879931&amp;sku_id=933672874674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D61"/>
  </sheetPr>
  <dimension ref="A1:J74"/>
  <sheetViews>
    <sheetView showGridLines="0" tabSelected="1" workbookViewId="0">
      <pane ySplit="8" topLeftCell="A9" activePane="bottomLeft" state="frozen"/>
      <selection pane="bottomLeft" activeCell="G69" sqref="G69"/>
    </sheetView>
  </sheetViews>
  <sheetFormatPr baseColWidth="10" defaultColWidth="8.83203125" defaultRowHeight="14"/>
  <cols>
    <col min="1" max="1" width="2.6640625" customWidth="1"/>
    <col min="2" max="2" width="28.83203125" customWidth="1"/>
    <col min="3" max="3" width="37.1640625" customWidth="1"/>
    <col min="4" max="4" width="8.33203125" customWidth="1"/>
    <col min="5" max="5" width="10" customWidth="1"/>
    <col min="6" max="6" width="16.1640625" customWidth="1"/>
    <col min="7" max="7" width="12.83203125" customWidth="1"/>
    <col min="8" max="8" width="14.5" customWidth="1"/>
    <col min="9" max="9" width="2.6640625" customWidth="1"/>
    <col min="10" max="10" width="40" customWidth="1"/>
  </cols>
  <sheetData>
    <row r="1" spans="1:10">
      <c r="A1" s="2"/>
      <c r="B1" s="2"/>
      <c r="C1" s="2"/>
      <c r="D1" s="2"/>
      <c r="E1" s="2"/>
      <c r="F1" s="2"/>
      <c r="G1" s="2"/>
      <c r="H1" s="2"/>
      <c r="I1" s="2"/>
      <c r="J1" s="2"/>
    </row>
    <row r="2" spans="1:10" ht="29" customHeight="1">
      <c r="A2" s="2"/>
      <c r="B2" s="3" t="s">
        <v>0</v>
      </c>
      <c r="C2" s="2"/>
      <c r="D2" s="2"/>
      <c r="E2" s="2"/>
      <c r="F2" s="2"/>
      <c r="G2" s="2"/>
      <c r="H2" s="2"/>
      <c r="I2" s="2"/>
      <c r="J2" s="2"/>
    </row>
    <row r="3" spans="1:10">
      <c r="A3" s="2"/>
      <c r="B3" s="4"/>
      <c r="C3" s="4"/>
      <c r="D3" s="4"/>
      <c r="E3" s="4"/>
      <c r="F3" s="4"/>
      <c r="G3" s="4"/>
      <c r="H3" s="4"/>
      <c r="I3" s="4"/>
      <c r="J3" s="4"/>
    </row>
    <row r="4" spans="1:10" ht="22" customHeight="1">
      <c r="A4" s="2"/>
      <c r="B4" s="5" t="s">
        <v>1</v>
      </c>
      <c r="C4" s="5"/>
      <c r="D4" s="5"/>
      <c r="E4" s="5"/>
      <c r="F4" s="5"/>
      <c r="G4" s="5"/>
      <c r="H4" s="5"/>
      <c r="I4" s="5"/>
      <c r="J4" s="5"/>
    </row>
    <row r="5" spans="1:10" ht="22" customHeight="1">
      <c r="A5" s="2"/>
      <c r="B5" s="5" t="s">
        <v>2</v>
      </c>
      <c r="C5" s="5"/>
      <c r="D5" s="5"/>
      <c r="E5" s="5"/>
      <c r="F5" s="5"/>
      <c r="G5" s="5"/>
      <c r="H5" s="5"/>
      <c r="I5" s="5"/>
      <c r="J5" s="5"/>
    </row>
    <row r="6" spans="1:10" ht="22" customHeight="1">
      <c r="A6" s="2"/>
      <c r="B6" s="5" t="s">
        <v>3</v>
      </c>
      <c r="C6" s="5"/>
      <c r="D6" s="5"/>
      <c r="E6" s="5"/>
      <c r="F6" s="5"/>
      <c r="G6" s="5"/>
      <c r="H6" s="5"/>
      <c r="I6" s="5"/>
      <c r="J6" s="5"/>
    </row>
    <row r="7" spans="1:10">
      <c r="A7" s="2"/>
      <c r="B7" s="2"/>
      <c r="C7" s="2"/>
      <c r="D7" s="2"/>
      <c r="E7" s="2"/>
      <c r="F7" s="2"/>
      <c r="G7" s="2"/>
      <c r="H7" s="2"/>
      <c r="I7" s="2"/>
      <c r="J7" s="2"/>
    </row>
    <row r="8" spans="1:10" ht="44" customHeight="1">
      <c r="A8" s="2"/>
      <c r="B8" s="6" t="s">
        <v>4</v>
      </c>
      <c r="C8" s="6" t="s">
        <v>5</v>
      </c>
      <c r="D8" s="6" t="s">
        <v>6</v>
      </c>
      <c r="E8" s="6" t="s">
        <v>7</v>
      </c>
      <c r="F8" s="6" t="s">
        <v>8</v>
      </c>
      <c r="G8" s="6" t="s">
        <v>9</v>
      </c>
      <c r="H8" s="6" t="s">
        <v>10</v>
      </c>
      <c r="I8" s="2"/>
      <c r="J8" s="7" t="s">
        <v>11</v>
      </c>
    </row>
    <row r="9" spans="1:10" ht="26" customHeight="1">
      <c r="A9" s="2"/>
      <c r="B9" s="18" t="s">
        <v>12</v>
      </c>
      <c r="C9" s="18"/>
      <c r="D9" s="18"/>
      <c r="E9" s="18"/>
      <c r="F9" s="18"/>
      <c r="G9" s="18"/>
      <c r="H9" s="18"/>
      <c r="I9" s="2"/>
      <c r="J9" s="2"/>
    </row>
    <row r="10" spans="1:10" ht="76" customHeight="1">
      <c r="A10" s="2"/>
      <c r="B10" s="14" t="s">
        <v>13</v>
      </c>
      <c r="C10" s="14" t="s">
        <v>14</v>
      </c>
      <c r="D10" s="15">
        <v>1</v>
      </c>
      <c r="E10" s="15" t="s">
        <v>15</v>
      </c>
      <c r="F10" s="16" t="s">
        <v>16</v>
      </c>
      <c r="G10" s="12">
        <v>11.59</v>
      </c>
      <c r="H10" s="13">
        <f>IF(LEN(G10)=0,"",G10/3)</f>
        <v>3.8633333333333333</v>
      </c>
      <c r="I10" s="2"/>
      <c r="J10" s="9" t="s">
        <v>17</v>
      </c>
    </row>
    <row r="11" spans="1:10" ht="76" customHeight="1">
      <c r="A11" s="2"/>
      <c r="B11" s="9" t="s">
        <v>18</v>
      </c>
      <c r="C11" s="9" t="s">
        <v>19</v>
      </c>
      <c r="D11" s="11">
        <v>2</v>
      </c>
      <c r="E11" s="11" t="s">
        <v>15</v>
      </c>
      <c r="F11" s="10" t="s">
        <v>16</v>
      </c>
      <c r="G11" s="12">
        <v>2.42</v>
      </c>
      <c r="H11" s="13">
        <f>IF(LEN(G11)=0,"",G11)</f>
        <v>2.42</v>
      </c>
      <c r="I11" s="2"/>
      <c r="J11" s="9" t="s">
        <v>20</v>
      </c>
    </row>
    <row r="12" spans="1:10" ht="76" customHeight="1">
      <c r="A12" s="2"/>
      <c r="B12" s="14" t="s">
        <v>21</v>
      </c>
      <c r="C12" s="14" t="s">
        <v>22</v>
      </c>
      <c r="D12" s="15">
        <v>1</v>
      </c>
      <c r="E12" s="15" t="s">
        <v>15</v>
      </c>
      <c r="F12" s="16" t="s">
        <v>23</v>
      </c>
      <c r="G12" s="12">
        <v>9.99</v>
      </c>
      <c r="H12" s="13">
        <f>IF(LEN(G12)=0,"",G12)</f>
        <v>9.99</v>
      </c>
      <c r="I12" s="2"/>
      <c r="J12" s="9" t="s">
        <v>24</v>
      </c>
    </row>
    <row r="13" spans="1:10" ht="76" customHeight="1">
      <c r="A13" s="2"/>
      <c r="B13" s="9" t="s">
        <v>25</v>
      </c>
      <c r="C13" s="9" t="s">
        <v>26</v>
      </c>
      <c r="D13" s="11">
        <v>1</v>
      </c>
      <c r="E13" s="11" t="s">
        <v>15</v>
      </c>
      <c r="F13" s="10" t="s">
        <v>27</v>
      </c>
      <c r="G13" s="12">
        <v>1.45</v>
      </c>
      <c r="H13" s="13">
        <f>IF(LEN(G13)=0,"",G13)</f>
        <v>1.45</v>
      </c>
      <c r="I13" s="2"/>
      <c r="J13" s="9" t="s">
        <v>28</v>
      </c>
    </row>
    <row r="14" spans="1:10" ht="92" customHeight="1">
      <c r="A14" s="2"/>
      <c r="B14" s="14" t="s">
        <v>29</v>
      </c>
      <c r="C14" s="14" t="s">
        <v>30</v>
      </c>
      <c r="D14" s="15"/>
      <c r="E14" s="15" t="s">
        <v>31</v>
      </c>
      <c r="F14" s="16" t="s">
        <v>32</v>
      </c>
      <c r="G14" s="12">
        <v>18.489999999999998</v>
      </c>
      <c r="H14" s="13">
        <f>IF(LEN(G14)=0,"",G14)</f>
        <v>18.489999999999998</v>
      </c>
      <c r="I14" s="2"/>
      <c r="J14" s="9" t="s">
        <v>33</v>
      </c>
    </row>
    <row r="15" spans="1:10">
      <c r="A15" s="2"/>
      <c r="B15" s="19" t="s">
        <v>34</v>
      </c>
      <c r="C15" s="19"/>
      <c r="D15" s="19"/>
      <c r="E15" s="19"/>
      <c r="F15" s="19"/>
      <c r="G15" s="19"/>
      <c r="H15" s="20">
        <f>IF(COUNT(H10:H14)=0,"",SUM(H10:H14))</f>
        <v>36.213333333333331</v>
      </c>
      <c r="I15" s="2"/>
      <c r="J15" s="2"/>
    </row>
    <row r="16" spans="1:10">
      <c r="A16" s="2"/>
      <c r="B16" s="2"/>
      <c r="C16" s="2"/>
      <c r="D16" s="2"/>
      <c r="E16" s="2"/>
      <c r="F16" s="2"/>
      <c r="G16" s="2"/>
      <c r="H16" s="2"/>
      <c r="I16" s="2"/>
      <c r="J16" s="2"/>
    </row>
    <row r="17" spans="1:10" ht="26" customHeight="1">
      <c r="A17" s="2"/>
      <c r="B17" s="18" t="s">
        <v>35</v>
      </c>
      <c r="C17" s="18"/>
      <c r="D17" s="18"/>
      <c r="E17" s="18"/>
      <c r="F17" s="18"/>
      <c r="G17" s="18"/>
      <c r="H17" s="18"/>
      <c r="I17" s="2"/>
      <c r="J17" s="2"/>
    </row>
    <row r="18" spans="1:10" ht="76" customHeight="1">
      <c r="A18" s="2"/>
      <c r="B18" s="14" t="s">
        <v>13</v>
      </c>
      <c r="C18" s="14" t="s">
        <v>36</v>
      </c>
      <c r="D18" s="15">
        <v>1</v>
      </c>
      <c r="E18" s="15" t="s">
        <v>15</v>
      </c>
      <c r="F18" s="16" t="s">
        <v>37</v>
      </c>
      <c r="G18" s="17">
        <f>IF(ISBLANK(G10),"",G10)</f>
        <v>11.59</v>
      </c>
      <c r="H18" s="13">
        <f>IF(LEN(G18)=0,"",G18/3)</f>
        <v>3.8633333333333333</v>
      </c>
      <c r="I18" s="2"/>
      <c r="J18" s="9" t="s">
        <v>38</v>
      </c>
    </row>
    <row r="19" spans="1:10" ht="76" customHeight="1">
      <c r="A19" s="2"/>
      <c r="B19" s="9" t="s">
        <v>39</v>
      </c>
      <c r="C19" s="9" t="s">
        <v>40</v>
      </c>
      <c r="D19" s="11">
        <v>1</v>
      </c>
      <c r="E19" s="11" t="s">
        <v>15</v>
      </c>
      <c r="F19" s="10" t="s">
        <v>23</v>
      </c>
      <c r="G19" s="12">
        <v>4.47</v>
      </c>
      <c r="H19" s="13">
        <f t="shared" ref="H19:H24" si="0">IF(LEN(G19)=0,"",G19)</f>
        <v>4.47</v>
      </c>
      <c r="I19" s="2"/>
      <c r="J19" s="9" t="s">
        <v>41</v>
      </c>
    </row>
    <row r="20" spans="1:10" ht="76" customHeight="1">
      <c r="A20" s="2"/>
      <c r="B20" s="14" t="s">
        <v>42</v>
      </c>
      <c r="C20" s="14" t="s">
        <v>43</v>
      </c>
      <c r="D20" s="15">
        <v>1</v>
      </c>
      <c r="E20" s="15" t="s">
        <v>15</v>
      </c>
      <c r="F20" s="16" t="s">
        <v>23</v>
      </c>
      <c r="G20" s="12">
        <v>1.45</v>
      </c>
      <c r="H20" s="13">
        <f t="shared" si="0"/>
        <v>1.45</v>
      </c>
      <c r="I20" s="2"/>
      <c r="J20" s="9" t="s">
        <v>44</v>
      </c>
    </row>
    <row r="21" spans="1:10" ht="76" customHeight="1">
      <c r="A21" s="2"/>
      <c r="B21" s="9" t="s">
        <v>45</v>
      </c>
      <c r="C21" s="9" t="s">
        <v>46</v>
      </c>
      <c r="D21" s="11">
        <v>1</v>
      </c>
      <c r="E21" s="11" t="s">
        <v>31</v>
      </c>
      <c r="F21" s="10" t="s">
        <v>23</v>
      </c>
      <c r="G21" s="12">
        <v>2.34</v>
      </c>
      <c r="H21" s="13">
        <f t="shared" si="0"/>
        <v>2.34</v>
      </c>
      <c r="I21" s="2"/>
      <c r="J21" s="9" t="s">
        <v>47</v>
      </c>
    </row>
    <row r="22" spans="1:10" ht="76" customHeight="1">
      <c r="A22" s="2"/>
      <c r="B22" s="14" t="s">
        <v>48</v>
      </c>
      <c r="C22" s="14" t="s">
        <v>49</v>
      </c>
      <c r="D22" s="15">
        <v>1</v>
      </c>
      <c r="E22" s="15" t="s">
        <v>31</v>
      </c>
      <c r="F22" s="16" t="s">
        <v>23</v>
      </c>
      <c r="G22" s="12">
        <v>19.989999999999998</v>
      </c>
      <c r="H22" s="13">
        <f t="shared" si="0"/>
        <v>19.989999999999998</v>
      </c>
      <c r="I22" s="2"/>
      <c r="J22" s="9" t="s">
        <v>50</v>
      </c>
    </row>
    <row r="23" spans="1:10" ht="240" customHeight="1">
      <c r="A23" s="2"/>
      <c r="B23" s="9" t="s">
        <v>51</v>
      </c>
      <c r="C23" s="9" t="s">
        <v>52</v>
      </c>
      <c r="D23" s="11">
        <v>1</v>
      </c>
      <c r="E23" s="11" t="s">
        <v>15</v>
      </c>
      <c r="F23" s="10" t="s">
        <v>23</v>
      </c>
      <c r="G23" s="12">
        <v>14.86</v>
      </c>
      <c r="H23" s="13">
        <f t="shared" si="0"/>
        <v>14.86</v>
      </c>
      <c r="I23" s="2"/>
      <c r="J23" s="9" t="s">
        <v>53</v>
      </c>
    </row>
    <row r="24" spans="1:10" ht="92" customHeight="1">
      <c r="A24" s="2"/>
      <c r="B24" s="14" t="s">
        <v>54</v>
      </c>
      <c r="C24" s="14" t="s">
        <v>55</v>
      </c>
      <c r="D24" s="15"/>
      <c r="E24" s="15" t="s">
        <v>31</v>
      </c>
      <c r="F24" s="16" t="s">
        <v>32</v>
      </c>
      <c r="G24" s="12">
        <v>0</v>
      </c>
      <c r="H24" s="13">
        <f t="shared" si="0"/>
        <v>0</v>
      </c>
      <c r="I24" s="2"/>
      <c r="J24" s="9" t="s">
        <v>56</v>
      </c>
    </row>
    <row r="25" spans="1:10">
      <c r="A25" s="2"/>
      <c r="B25" s="19" t="s">
        <v>34</v>
      </c>
      <c r="C25" s="19"/>
      <c r="D25" s="19"/>
      <c r="E25" s="19"/>
      <c r="F25" s="19"/>
      <c r="G25" s="19"/>
      <c r="H25" s="20">
        <f>IF(COUNT(H18:H24)=0,"",SUM(H18:H24))</f>
        <v>46.973333333333329</v>
      </c>
      <c r="I25" s="2"/>
      <c r="J25" s="2"/>
    </row>
    <row r="26" spans="1:10">
      <c r="A26" s="2"/>
      <c r="B26" s="2"/>
      <c r="C26" s="2"/>
      <c r="D26" s="2"/>
      <c r="E26" s="2"/>
      <c r="F26" s="2"/>
      <c r="G26" s="2"/>
      <c r="H26" s="2"/>
      <c r="I26" s="2"/>
      <c r="J26" s="2"/>
    </row>
    <row r="27" spans="1:10" ht="26" customHeight="1">
      <c r="A27" s="2"/>
      <c r="B27" s="18" t="s">
        <v>57</v>
      </c>
      <c r="C27" s="18"/>
      <c r="D27" s="18"/>
      <c r="E27" s="18"/>
      <c r="F27" s="18"/>
      <c r="G27" s="18"/>
      <c r="H27" s="18"/>
      <c r="I27" s="2"/>
      <c r="J27" s="2"/>
    </row>
    <row r="28" spans="1:10" ht="76" customHeight="1">
      <c r="A28" s="2"/>
      <c r="B28" s="14" t="s">
        <v>13</v>
      </c>
      <c r="C28" s="14" t="s">
        <v>58</v>
      </c>
      <c r="D28" s="15">
        <v>1</v>
      </c>
      <c r="E28" s="15" t="s">
        <v>15</v>
      </c>
      <c r="F28" s="16" t="s">
        <v>37</v>
      </c>
      <c r="G28" s="17">
        <f>IF(ISBLANK(G10),"",G10)</f>
        <v>11.59</v>
      </c>
      <c r="H28" s="13">
        <f>IF(LEN(G28)=0,"",G28/3)</f>
        <v>3.8633333333333333</v>
      </c>
      <c r="I28" s="2"/>
      <c r="J28" s="9" t="s">
        <v>59</v>
      </c>
    </row>
    <row r="29" spans="1:10" ht="76" customHeight="1">
      <c r="A29" s="2"/>
      <c r="B29" s="9" t="s">
        <v>60</v>
      </c>
      <c r="C29" s="9" t="s">
        <v>61</v>
      </c>
      <c r="D29" s="11">
        <v>1</v>
      </c>
      <c r="E29" s="11" t="s">
        <v>31</v>
      </c>
      <c r="F29" s="10" t="s">
        <v>62</v>
      </c>
      <c r="G29" s="12">
        <v>9.8800000000000008</v>
      </c>
      <c r="H29" s="13">
        <f>IF(LEN(G29)=0,"",G29)</f>
        <v>9.8800000000000008</v>
      </c>
      <c r="I29" s="2"/>
      <c r="J29" s="9" t="s">
        <v>63</v>
      </c>
    </row>
    <row r="30" spans="1:10" ht="76" customHeight="1">
      <c r="A30" s="2"/>
      <c r="B30" s="14" t="s">
        <v>39</v>
      </c>
      <c r="C30" s="14" t="s">
        <v>64</v>
      </c>
      <c r="D30" s="15">
        <v>1</v>
      </c>
      <c r="E30" s="15" t="s">
        <v>15</v>
      </c>
      <c r="F30" s="16" t="s">
        <v>23</v>
      </c>
      <c r="G30" s="12">
        <v>4.47</v>
      </c>
      <c r="H30" s="13">
        <f>IF(LEN(G30)=0,"",G30)</f>
        <v>4.47</v>
      </c>
      <c r="I30" s="2"/>
      <c r="J30" s="9" t="s">
        <v>65</v>
      </c>
    </row>
    <row r="31" spans="1:10" ht="76" customHeight="1">
      <c r="A31" s="2"/>
      <c r="B31" s="9" t="s">
        <v>42</v>
      </c>
      <c r="C31" s="9" t="s">
        <v>66</v>
      </c>
      <c r="D31" s="11">
        <v>1</v>
      </c>
      <c r="E31" s="11" t="s">
        <v>15</v>
      </c>
      <c r="F31" s="10" t="s">
        <v>23</v>
      </c>
      <c r="G31" s="12">
        <v>1.45</v>
      </c>
      <c r="H31" s="13">
        <f>IF(LEN(G31)=0,"",G31)</f>
        <v>1.45</v>
      </c>
      <c r="I31" s="2"/>
      <c r="J31" s="9" t="s">
        <v>67</v>
      </c>
    </row>
    <row r="32" spans="1:10" ht="92" customHeight="1">
      <c r="A32" s="2"/>
      <c r="B32" s="14" t="s">
        <v>68</v>
      </c>
      <c r="C32" s="14" t="s">
        <v>69</v>
      </c>
      <c r="D32" s="15"/>
      <c r="E32" s="15" t="s">
        <v>31</v>
      </c>
      <c r="F32" s="16" t="s">
        <v>32</v>
      </c>
      <c r="G32" s="12">
        <v>0</v>
      </c>
      <c r="H32" s="13">
        <f>IF(LEN(G32)=0,"",G32)</f>
        <v>0</v>
      </c>
      <c r="I32" s="2"/>
      <c r="J32" s="9" t="s">
        <v>70</v>
      </c>
    </row>
    <row r="33" spans="1:10">
      <c r="A33" s="2"/>
      <c r="B33" s="19" t="s">
        <v>34</v>
      </c>
      <c r="C33" s="19"/>
      <c r="D33" s="19"/>
      <c r="E33" s="19"/>
      <c r="F33" s="19"/>
      <c r="G33" s="19"/>
      <c r="H33" s="20">
        <f>IF(COUNT(H28:H32)=0,"",SUM(H28:H32))</f>
        <v>19.663333333333334</v>
      </c>
      <c r="I33" s="2"/>
      <c r="J33" s="2"/>
    </row>
    <row r="34" spans="1:10">
      <c r="A34" s="2"/>
      <c r="B34" s="2"/>
      <c r="C34" s="2"/>
      <c r="D34" s="2"/>
      <c r="E34" s="2"/>
      <c r="F34" s="2"/>
      <c r="G34" s="2"/>
      <c r="H34" s="2"/>
      <c r="I34" s="2"/>
      <c r="J34" s="2"/>
    </row>
    <row r="35" spans="1:10" ht="34" customHeight="1">
      <c r="A35" s="2"/>
      <c r="B35" s="7" t="s">
        <v>71</v>
      </c>
      <c r="C35" s="7"/>
      <c r="D35" s="7"/>
      <c r="E35" s="7"/>
      <c r="F35" s="7"/>
      <c r="G35" s="7"/>
      <c r="H35" s="21">
        <f>IF(COUNT(H15,H25,H33)=0,"",SUM(H15,H25,H33))</f>
        <v>102.85</v>
      </c>
      <c r="I35" s="2"/>
      <c r="J35" s="9" t="s">
        <v>72</v>
      </c>
    </row>
    <row r="36" spans="1:10" ht="26" customHeight="1">
      <c r="A36" s="2"/>
      <c r="B36" s="18" t="s">
        <v>73</v>
      </c>
      <c r="C36" s="18"/>
      <c r="D36" s="18"/>
      <c r="E36" s="18"/>
      <c r="F36" s="18"/>
      <c r="G36" s="18"/>
      <c r="H36" s="18"/>
      <c r="I36" s="2"/>
      <c r="J36" s="2"/>
    </row>
    <row r="37" spans="1:10" ht="24" customHeight="1">
      <c r="A37" s="2"/>
      <c r="B37" s="22" t="s">
        <v>74</v>
      </c>
      <c r="C37" s="2"/>
      <c r="D37" s="2"/>
      <c r="E37" s="2"/>
      <c r="F37" s="2"/>
      <c r="G37" s="2"/>
      <c r="H37" s="2"/>
      <c r="I37" s="2"/>
      <c r="J37" s="2"/>
    </row>
    <row r="38" spans="1:10" ht="100" customHeight="1">
      <c r="A38" s="2"/>
      <c r="B38" s="23" t="s">
        <v>75</v>
      </c>
      <c r="C38" s="23" t="s">
        <v>76</v>
      </c>
      <c r="D38" s="24"/>
      <c r="E38" s="24" t="s">
        <v>15</v>
      </c>
      <c r="F38" s="26" t="s">
        <v>23</v>
      </c>
      <c r="G38" s="25">
        <v>4.22</v>
      </c>
      <c r="H38" s="13">
        <f t="shared" ref="H38:H45" si="1">IF(LEN(G38)=0,"",G38)</f>
        <v>4.22</v>
      </c>
      <c r="I38" s="2"/>
      <c r="J38" s="9" t="s">
        <v>77</v>
      </c>
    </row>
    <row r="39" spans="1:10" ht="100" customHeight="1">
      <c r="A39" s="2"/>
      <c r="B39" s="9" t="s">
        <v>78</v>
      </c>
      <c r="C39" s="9" t="s">
        <v>79</v>
      </c>
      <c r="D39" s="11"/>
      <c r="E39" s="11" t="s">
        <v>15</v>
      </c>
      <c r="F39" s="10" t="s">
        <v>23</v>
      </c>
      <c r="G39" s="25">
        <v>18.510000000000002</v>
      </c>
      <c r="H39" s="13">
        <f t="shared" si="1"/>
        <v>18.510000000000002</v>
      </c>
      <c r="I39" s="2"/>
      <c r="J39" s="9" t="s">
        <v>80</v>
      </c>
    </row>
    <row r="40" spans="1:10" ht="100" customHeight="1">
      <c r="A40" s="2"/>
      <c r="B40" s="23" t="s">
        <v>81</v>
      </c>
      <c r="C40" s="23" t="s">
        <v>82</v>
      </c>
      <c r="D40" s="24"/>
      <c r="E40" s="24" t="s">
        <v>15</v>
      </c>
      <c r="F40" s="16" t="s">
        <v>23</v>
      </c>
      <c r="G40" s="25">
        <v>13.14</v>
      </c>
      <c r="H40" s="13">
        <f t="shared" si="1"/>
        <v>13.14</v>
      </c>
      <c r="I40" s="2"/>
      <c r="J40" s="9" t="s">
        <v>83</v>
      </c>
    </row>
    <row r="41" spans="1:10" ht="100" customHeight="1">
      <c r="A41" s="2"/>
      <c r="B41" s="9" t="s">
        <v>84</v>
      </c>
      <c r="C41" s="9" t="s">
        <v>85</v>
      </c>
      <c r="D41" s="11"/>
      <c r="E41" s="11" t="s">
        <v>15</v>
      </c>
      <c r="F41" s="10" t="s">
        <v>23</v>
      </c>
      <c r="G41" s="25">
        <v>2.48</v>
      </c>
      <c r="H41" s="13">
        <f t="shared" si="1"/>
        <v>2.48</v>
      </c>
      <c r="I41" s="2"/>
      <c r="J41" s="9" t="s">
        <v>86</v>
      </c>
    </row>
    <row r="42" spans="1:10" ht="100" customHeight="1">
      <c r="A42" s="2"/>
      <c r="B42" s="23" t="s">
        <v>87</v>
      </c>
      <c r="C42" s="23" t="s">
        <v>88</v>
      </c>
      <c r="D42" s="24"/>
      <c r="E42" s="24" t="s">
        <v>31</v>
      </c>
      <c r="F42" s="26" t="s">
        <v>23</v>
      </c>
      <c r="G42" s="25">
        <v>6.99</v>
      </c>
      <c r="H42" s="13">
        <f t="shared" si="1"/>
        <v>6.99</v>
      </c>
      <c r="I42" s="2"/>
      <c r="J42" s="9" t="s">
        <v>89</v>
      </c>
    </row>
    <row r="43" spans="1:10" ht="100" customHeight="1">
      <c r="A43" s="2"/>
      <c r="B43" s="9" t="s">
        <v>90</v>
      </c>
      <c r="C43" s="9" t="s">
        <v>91</v>
      </c>
      <c r="D43" s="11"/>
      <c r="E43" s="11" t="s">
        <v>31</v>
      </c>
      <c r="F43" s="10" t="s">
        <v>23</v>
      </c>
      <c r="G43" s="25">
        <v>6.99</v>
      </c>
      <c r="H43" s="13">
        <f t="shared" si="1"/>
        <v>6.99</v>
      </c>
      <c r="I43" s="2"/>
      <c r="J43" s="9" t="s">
        <v>92</v>
      </c>
    </row>
    <row r="44" spans="1:10" ht="100" customHeight="1">
      <c r="B44" s="23" t="s">
        <v>93</v>
      </c>
      <c r="C44" s="23" t="s">
        <v>94</v>
      </c>
      <c r="D44" s="24"/>
      <c r="E44" s="24" t="s">
        <v>95</v>
      </c>
      <c r="F44" s="26" t="s">
        <v>96</v>
      </c>
      <c r="G44" s="25"/>
      <c r="H44" s="13" t="str">
        <f t="shared" si="1"/>
        <v/>
      </c>
      <c r="I44" s="2"/>
      <c r="J44" s="9" t="s">
        <v>97</v>
      </c>
    </row>
    <row r="45" spans="1:10" ht="100" customHeight="1">
      <c r="B45" s="9" t="s">
        <v>98</v>
      </c>
      <c r="C45" s="9" t="s">
        <v>99</v>
      </c>
      <c r="D45" s="11">
        <v>1</v>
      </c>
      <c r="E45" s="11" t="s">
        <v>100</v>
      </c>
      <c r="F45" s="10" t="s">
        <v>23</v>
      </c>
      <c r="G45" s="30">
        <v>5.37</v>
      </c>
      <c r="H45" s="13">
        <f t="shared" si="1"/>
        <v>5.37</v>
      </c>
      <c r="I45" s="2"/>
      <c r="J45" s="9" t="s">
        <v>101</v>
      </c>
    </row>
    <row r="46" spans="1:10" ht="26" customHeight="1">
      <c r="B46" s="19" t="s">
        <v>34</v>
      </c>
      <c r="C46" s="19"/>
      <c r="D46" s="19"/>
      <c r="E46" s="19"/>
      <c r="F46" s="19"/>
      <c r="G46" s="19"/>
      <c r="H46" s="20">
        <f>IF(COUNT(H38:H45)=0,"",SUM(H38:H45))</f>
        <v>57.7</v>
      </c>
      <c r="I46" s="2"/>
      <c r="J46" s="2"/>
    </row>
    <row r="47" spans="1:10" ht="26" customHeight="1">
      <c r="B47" s="28" t="s">
        <v>102</v>
      </c>
      <c r="C47" s="28"/>
      <c r="D47" s="28"/>
      <c r="E47" s="28"/>
      <c r="F47" s="28"/>
      <c r="G47" s="28"/>
      <c r="H47" s="28"/>
      <c r="I47" s="2"/>
      <c r="J47" s="2"/>
    </row>
    <row r="48" spans="1:10" ht="24" customHeight="1">
      <c r="B48" s="22" t="s">
        <v>103</v>
      </c>
      <c r="C48" s="2"/>
      <c r="D48" s="2"/>
      <c r="E48" s="2"/>
      <c r="F48" s="2"/>
      <c r="G48" s="2"/>
      <c r="H48" s="2"/>
      <c r="I48" s="2"/>
      <c r="J48" s="2"/>
    </row>
    <row r="49" spans="2:10" ht="100" customHeight="1">
      <c r="B49" s="9" t="s">
        <v>104</v>
      </c>
      <c r="C49" s="9" t="s">
        <v>105</v>
      </c>
      <c r="D49" s="11"/>
      <c r="E49" s="11" t="s">
        <v>31</v>
      </c>
      <c r="F49" s="10" t="s">
        <v>23</v>
      </c>
      <c r="G49" s="25">
        <v>13.99</v>
      </c>
      <c r="H49" s="13">
        <f>IF(LEN(G49)=0,"",G49)</f>
        <v>13.99</v>
      </c>
      <c r="I49" s="2"/>
      <c r="J49" s="9" t="s">
        <v>106</v>
      </c>
    </row>
    <row r="50" spans="2:10" ht="100" customHeight="1">
      <c r="B50" s="23" t="s">
        <v>107</v>
      </c>
      <c r="C50" s="23" t="s">
        <v>108</v>
      </c>
      <c r="D50" s="24"/>
      <c r="E50" s="24" t="s">
        <v>95</v>
      </c>
      <c r="F50" s="26" t="s">
        <v>109</v>
      </c>
      <c r="G50" s="25">
        <v>13</v>
      </c>
      <c r="H50" s="13">
        <f>IF(LEN(G50)=0,"",G50)</f>
        <v>13</v>
      </c>
      <c r="I50" s="2"/>
      <c r="J50" s="9" t="s">
        <v>110</v>
      </c>
    </row>
    <row r="51" spans="2:10" ht="100" customHeight="1">
      <c r="B51" s="9" t="s">
        <v>111</v>
      </c>
      <c r="C51" s="9" t="s">
        <v>112</v>
      </c>
      <c r="D51" s="11"/>
      <c r="E51" s="11" t="s">
        <v>31</v>
      </c>
      <c r="F51" s="10" t="s">
        <v>23</v>
      </c>
      <c r="G51" s="25">
        <v>14.99</v>
      </c>
      <c r="H51" s="13">
        <f>IF(LEN(G51)=0,"",G51)</f>
        <v>14.99</v>
      </c>
      <c r="I51" s="2"/>
      <c r="J51" s="9" t="s">
        <v>113</v>
      </c>
    </row>
    <row r="52" spans="2:10" ht="100" customHeight="1">
      <c r="B52" s="23" t="s">
        <v>114</v>
      </c>
      <c r="C52" s="23" t="s">
        <v>115</v>
      </c>
      <c r="D52" s="24"/>
      <c r="E52" s="24" t="s">
        <v>116</v>
      </c>
      <c r="F52" s="27" t="s">
        <v>117</v>
      </c>
      <c r="G52" s="25"/>
      <c r="H52" s="13" t="str">
        <f>IF(LEN(G52)=0,"",G52)</f>
        <v/>
      </c>
      <c r="I52" s="2"/>
      <c r="J52" s="9" t="s">
        <v>118</v>
      </c>
    </row>
    <row r="53" spans="2:10" ht="26" customHeight="1">
      <c r="B53" s="19" t="s">
        <v>34</v>
      </c>
      <c r="C53" s="19"/>
      <c r="D53" s="19"/>
      <c r="E53" s="19"/>
      <c r="F53" s="19"/>
      <c r="G53" s="19"/>
      <c r="H53" s="20">
        <f>IF(COUNT(H49:H52)=0,"",SUM(H49:H52))</f>
        <v>41.980000000000004</v>
      </c>
      <c r="I53" s="2"/>
      <c r="J53" s="2"/>
    </row>
    <row r="54" spans="2:10">
      <c r="B54" s="2"/>
      <c r="C54" s="2"/>
      <c r="D54" s="2"/>
      <c r="E54" s="2"/>
      <c r="F54" s="2"/>
      <c r="G54" s="2"/>
      <c r="H54" s="2"/>
      <c r="I54" s="2"/>
      <c r="J54" s="2"/>
    </row>
    <row r="55" spans="2:10" ht="42" customHeight="1">
      <c r="B55" s="7" t="s">
        <v>119</v>
      </c>
      <c r="C55" s="7"/>
      <c r="D55" s="7"/>
      <c r="E55" s="7"/>
      <c r="F55" s="7"/>
      <c r="G55" s="7"/>
      <c r="H55" s="21">
        <f>IF(COUNT(H35,H46,H53)=0,"",SUM(H35,H46,H53))</f>
        <v>202.53000000000003</v>
      </c>
      <c r="I55" s="2"/>
      <c r="J55" s="9" t="s">
        <v>120</v>
      </c>
    </row>
    <row r="57" spans="2:10" ht="26" customHeight="1">
      <c r="B57" s="29" t="s">
        <v>121</v>
      </c>
      <c r="C57" s="29"/>
      <c r="D57" s="29"/>
      <c r="E57" s="29"/>
      <c r="F57" s="29"/>
      <c r="G57" s="29"/>
      <c r="H57" s="29"/>
      <c r="I57" s="1"/>
      <c r="J57" s="1"/>
    </row>
    <row r="58" spans="2:10" ht="92" customHeight="1">
      <c r="B58" s="9" t="s">
        <v>122</v>
      </c>
      <c r="C58" s="9" t="s">
        <v>123</v>
      </c>
      <c r="D58" s="2"/>
      <c r="E58" s="2"/>
      <c r="F58" s="2"/>
      <c r="G58" s="2"/>
      <c r="H58" s="2"/>
      <c r="I58" s="2"/>
      <c r="J58" s="9" t="s">
        <v>124</v>
      </c>
    </row>
    <row r="59" spans="2:10" ht="92" customHeight="1">
      <c r="B59" s="9" t="s">
        <v>125</v>
      </c>
      <c r="C59" s="9" t="s">
        <v>126</v>
      </c>
      <c r="D59" s="2"/>
      <c r="E59" s="2"/>
      <c r="F59" s="2"/>
      <c r="G59" s="2"/>
      <c r="H59" s="2"/>
      <c r="I59" s="2"/>
      <c r="J59" s="9" t="s">
        <v>124</v>
      </c>
    </row>
    <row r="60" spans="2:10" ht="92" customHeight="1">
      <c r="B60" s="9" t="s">
        <v>127</v>
      </c>
      <c r="C60" s="9" t="s">
        <v>128</v>
      </c>
      <c r="D60" s="2"/>
      <c r="E60" s="2"/>
      <c r="F60" s="2"/>
      <c r="G60" s="2"/>
      <c r="H60" s="2"/>
      <c r="I60" s="2"/>
      <c r="J60" s="10" t="s">
        <v>129</v>
      </c>
    </row>
    <row r="61" spans="2:10" ht="92" customHeight="1">
      <c r="B61" s="9" t="s">
        <v>130</v>
      </c>
      <c r="C61" s="9" t="s">
        <v>131</v>
      </c>
      <c r="D61" s="2"/>
      <c r="E61" s="2"/>
      <c r="F61" s="2"/>
      <c r="G61" s="2"/>
      <c r="H61" s="2"/>
      <c r="I61" s="2"/>
      <c r="J61" s="10" t="s">
        <v>132</v>
      </c>
    </row>
    <row r="62" spans="2:10" ht="92" customHeight="1">
      <c r="B62" s="9" t="s">
        <v>133</v>
      </c>
      <c r="C62" s="9" t="s">
        <v>134</v>
      </c>
      <c r="D62" s="2"/>
      <c r="E62" s="2"/>
      <c r="F62" s="2"/>
      <c r="G62" s="2"/>
      <c r="H62" s="2"/>
      <c r="I62" s="2"/>
      <c r="J62" s="10" t="s">
        <v>135</v>
      </c>
    </row>
    <row r="64" spans="2:10" ht="28" customHeight="1">
      <c r="B64" s="31" t="s">
        <v>136</v>
      </c>
      <c r="C64" s="31"/>
      <c r="D64" s="31"/>
      <c r="E64" s="31"/>
      <c r="F64" s="31"/>
      <c r="G64" s="31"/>
      <c r="H64" s="31"/>
      <c r="I64" s="2"/>
      <c r="J64" s="2"/>
    </row>
    <row r="65" spans="2:10" ht="24" customHeight="1">
      <c r="B65" s="22" t="s">
        <v>137</v>
      </c>
      <c r="C65" s="2"/>
      <c r="D65" s="2"/>
      <c r="E65" s="2"/>
      <c r="F65" s="2"/>
      <c r="G65" s="2"/>
      <c r="H65" s="2"/>
      <c r="I65" s="2"/>
      <c r="J65" s="2"/>
    </row>
    <row r="66" spans="2:10" ht="44" customHeight="1">
      <c r="B66" s="32" t="s">
        <v>138</v>
      </c>
      <c r="C66" s="32" t="s">
        <v>5</v>
      </c>
      <c r="D66" s="32" t="s">
        <v>139</v>
      </c>
      <c r="E66" s="32" t="s">
        <v>7</v>
      </c>
      <c r="F66" s="32" t="s">
        <v>8</v>
      </c>
      <c r="G66" s="32" t="s">
        <v>9</v>
      </c>
      <c r="H66" s="32" t="s">
        <v>10</v>
      </c>
      <c r="I66" s="2"/>
      <c r="J66" s="7" t="s">
        <v>140</v>
      </c>
    </row>
    <row r="67" spans="2:10" ht="108" customHeight="1">
      <c r="B67" s="9" t="s">
        <v>141</v>
      </c>
      <c r="C67" s="9" t="s">
        <v>142</v>
      </c>
      <c r="D67" s="11"/>
      <c r="E67" s="11" t="s">
        <v>31</v>
      </c>
      <c r="F67" s="10" t="s">
        <v>23</v>
      </c>
      <c r="G67" s="33">
        <v>9.99</v>
      </c>
      <c r="H67" s="13">
        <f>IF(LEN(G67)=0,"",G67)</f>
        <v>9.99</v>
      </c>
      <c r="I67" s="2"/>
      <c r="J67" s="9" t="s">
        <v>143</v>
      </c>
    </row>
    <row r="68" spans="2:10" ht="108" customHeight="1">
      <c r="B68" s="34" t="s">
        <v>144</v>
      </c>
      <c r="C68" s="34" t="s">
        <v>145</v>
      </c>
      <c r="D68" s="35"/>
      <c r="E68" s="35" t="s">
        <v>31</v>
      </c>
      <c r="F68" s="36" t="s">
        <v>23</v>
      </c>
      <c r="G68" s="33">
        <v>7.99</v>
      </c>
      <c r="H68" s="13">
        <f>IF(LEN(G68)=0,"",G68)</f>
        <v>7.99</v>
      </c>
      <c r="I68" s="2"/>
      <c r="J68" s="9" t="s">
        <v>146</v>
      </c>
    </row>
    <row r="69" spans="2:10" ht="108" customHeight="1">
      <c r="B69" s="9" t="s">
        <v>147</v>
      </c>
      <c r="C69" s="9" t="s">
        <v>148</v>
      </c>
      <c r="D69" s="11"/>
      <c r="E69" s="11" t="s">
        <v>31</v>
      </c>
      <c r="F69" s="10" t="s">
        <v>23</v>
      </c>
      <c r="G69" s="33">
        <v>39.99</v>
      </c>
      <c r="H69" s="13">
        <f>IF(LEN(G69)=0,"",G69)</f>
        <v>39.99</v>
      </c>
      <c r="I69" s="2"/>
      <c r="J69" s="9" t="s">
        <v>149</v>
      </c>
    </row>
    <row r="70" spans="2:10" ht="108" customHeight="1">
      <c r="B70" s="34" t="s">
        <v>150</v>
      </c>
      <c r="C70" s="34" t="s">
        <v>151</v>
      </c>
      <c r="D70" s="35"/>
      <c r="E70" s="35" t="s">
        <v>31</v>
      </c>
      <c r="F70" s="36" t="s">
        <v>23</v>
      </c>
      <c r="G70" s="33">
        <v>7.49</v>
      </c>
      <c r="H70" s="13">
        <f>IF(LEN(G70)=0,"",G70)</f>
        <v>7.49</v>
      </c>
      <c r="I70" s="2"/>
      <c r="J70" s="9" t="s">
        <v>152</v>
      </c>
    </row>
    <row r="71" spans="2:10" ht="108" customHeight="1">
      <c r="B71" s="9" t="s">
        <v>153</v>
      </c>
      <c r="C71" s="9" t="s">
        <v>154</v>
      </c>
      <c r="D71" s="11"/>
      <c r="E71" s="11" t="s">
        <v>31</v>
      </c>
      <c r="F71" s="10" t="s">
        <v>23</v>
      </c>
      <c r="G71" s="37">
        <v>11.99</v>
      </c>
      <c r="H71" s="13">
        <f>IF(LEN(G71)=0,"",G71)</f>
        <v>11.99</v>
      </c>
      <c r="I71" s="2"/>
      <c r="J71" s="9" t="s">
        <v>155</v>
      </c>
    </row>
    <row r="72" spans="2:10" ht="42" customHeight="1">
      <c r="B72" s="19" t="s">
        <v>156</v>
      </c>
      <c r="C72" s="19"/>
      <c r="D72" s="19"/>
      <c r="E72" s="19"/>
      <c r="F72" s="19"/>
      <c r="G72" s="19"/>
      <c r="H72" s="20">
        <f>IF(COUNT(H67:H71)=0,"",SUM(H67:H71))</f>
        <v>77.449999999999989</v>
      </c>
      <c r="I72" s="2"/>
      <c r="J72" s="9" t="s">
        <v>157</v>
      </c>
    </row>
    <row r="73" spans="2:10" ht="26" customHeight="1">
      <c r="B73" s="31" t="s">
        <v>158</v>
      </c>
      <c r="C73" s="31"/>
      <c r="D73" s="31"/>
      <c r="E73" s="31"/>
      <c r="F73" s="31"/>
      <c r="G73" s="31"/>
      <c r="H73" s="31"/>
      <c r="I73" s="2"/>
      <c r="J73" s="2"/>
    </row>
    <row r="74" spans="2:10" ht="108" customHeight="1">
      <c r="B74" s="9" t="s">
        <v>159</v>
      </c>
      <c r="C74" s="9" t="s">
        <v>160</v>
      </c>
      <c r="D74" s="2"/>
      <c r="E74" s="2"/>
      <c r="F74" s="8" t="s">
        <v>161</v>
      </c>
      <c r="G74" s="2"/>
      <c r="H74" s="2"/>
      <c r="I74" s="2"/>
      <c r="J74" s="9" t="s">
        <v>162</v>
      </c>
    </row>
  </sheetData>
  <hyperlinks>
    <hyperlink ref="F29" r:id="rId1" xr:uid="{00000000-0004-0000-0000-000000000000}"/>
    <hyperlink ref="F38" r:id="rId2" xr:uid="{00000000-0004-0000-0000-000001000000}"/>
    <hyperlink ref="F39" r:id="rId3" xr:uid="{00000000-0004-0000-0000-000002000000}"/>
    <hyperlink ref="F41" r:id="rId4" xr:uid="{00000000-0004-0000-0000-000003000000}"/>
    <hyperlink ref="F42" r:id="rId5" xr:uid="{00000000-0004-0000-0000-000004000000}"/>
    <hyperlink ref="F43" r:id="rId6" xr:uid="{00000000-0004-0000-0000-000005000000}"/>
    <hyperlink ref="F44" r:id="rId7" xr:uid="{00000000-0004-0000-0000-000006000000}"/>
    <hyperlink ref="F49" r:id="rId8" xr:uid="{00000000-0004-0000-0000-000007000000}"/>
    <hyperlink ref="F50" r:id="rId9" xr:uid="{00000000-0004-0000-0000-000008000000}"/>
    <hyperlink ref="F51" r:id="rId10" xr:uid="{00000000-0004-0000-0000-000009000000}"/>
    <hyperlink ref="J60" r:id="rId11" xr:uid="{00000000-0004-0000-0000-00000A000000}"/>
    <hyperlink ref="J61" r:id="rId12" xr:uid="{00000000-0004-0000-0000-00000B000000}"/>
    <hyperlink ref="J62" r:id="rId13" xr:uid="{00000000-0004-0000-0000-00000C000000}"/>
    <hyperlink ref="F10" r:id="rId14" xr:uid="{00000000-0004-0000-0000-00000D000000}"/>
    <hyperlink ref="F18" r:id="rId15" xr:uid="{00000000-0004-0000-0000-00000E000000}"/>
    <hyperlink ref="F28" r:id="rId16" xr:uid="{00000000-0004-0000-0000-00000F000000}"/>
    <hyperlink ref="F11" r:id="rId17" xr:uid="{00000000-0004-0000-0000-000010000000}"/>
    <hyperlink ref="F19" r:id="rId18" xr:uid="{00000000-0004-0000-0000-000011000000}"/>
    <hyperlink ref="F30" r:id="rId19" xr:uid="{00000000-0004-0000-0000-000012000000}"/>
    <hyperlink ref="F13" r:id="rId20" xr:uid="{00000000-0004-0000-0000-000013000000}"/>
    <hyperlink ref="F20" r:id="rId21" xr:uid="{00000000-0004-0000-0000-000014000000}"/>
    <hyperlink ref="F31" r:id="rId22" xr:uid="{00000000-0004-0000-0000-000015000000}"/>
    <hyperlink ref="F22" r:id="rId23" xr:uid="{00000000-0004-0000-0000-000016000000}"/>
    <hyperlink ref="F45" r:id="rId24" xr:uid="{00000000-0004-0000-0000-000017000000}"/>
    <hyperlink ref="F21" r:id="rId25" xr:uid="{00000000-0004-0000-0000-000018000000}"/>
    <hyperlink ref="F23" r:id="rId26" xr:uid="{00000000-0004-0000-0000-000019000000}"/>
    <hyperlink ref="F12" r:id="rId27" xr:uid="{00000000-0004-0000-0000-00001A000000}"/>
    <hyperlink ref="F40" r:id="rId28" xr:uid="{00000000-0004-0000-0000-00001B000000}"/>
    <hyperlink ref="F14" r:id="rId29" xr:uid="{00000000-0004-0000-0000-00001C000000}"/>
    <hyperlink ref="F24" r:id="rId30" xr:uid="{00000000-0004-0000-0000-00001D000000}"/>
    <hyperlink ref="F32" r:id="rId31" xr:uid="{00000000-0004-0000-0000-00001E000000}"/>
    <hyperlink ref="F67" r:id="rId32" xr:uid="{00000000-0004-0000-0000-00001F000000}"/>
    <hyperlink ref="F68" r:id="rId33" xr:uid="{00000000-0004-0000-0000-000020000000}"/>
    <hyperlink ref="F69" r:id="rId34" xr:uid="{00000000-0004-0000-0000-000021000000}"/>
    <hyperlink ref="F70" r:id="rId35" xr:uid="{00000000-0004-0000-0000-000022000000}"/>
    <hyperlink ref="F74" r:id="rId36" xr:uid="{00000000-0004-0000-0000-000023000000}"/>
    <hyperlink ref="F71" r:id="rId37" xr:uid="{00000000-0004-0000-0000-000024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Parts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Kenan, Casey S</cp:lastModifiedBy>
  <dcterms:modified xsi:type="dcterms:W3CDTF">2026-09-12T05:49:46Z</dcterms:modified>
</cp:coreProperties>
</file>